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FBB\Excel\Darlehen\"/>
    </mc:Choice>
  </mc:AlternateContent>
  <bookViews>
    <workbookView xWindow="0" yWindow="0" windowWidth="20490" windowHeight="7905"/>
  </bookViews>
  <sheets>
    <sheet name="Darlehensformen" sheetId="1" r:id="rId1"/>
    <sheet name="EndfälligesDarlehen" sheetId="2" r:id="rId2"/>
    <sheet name="AnnuitätenDarlehen" sheetId="5" r:id="rId3"/>
    <sheet name="TilgungsDarlehen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16" i="1"/>
  <c r="O9" i="1"/>
  <c r="E19" i="2"/>
  <c r="E19" i="5"/>
  <c r="E19" i="6"/>
  <c r="C14" i="6"/>
  <c r="E14" i="6" s="1"/>
  <c r="F13" i="6"/>
  <c r="F14" i="6" s="1"/>
  <c r="E13" i="6"/>
  <c r="C13" i="6"/>
  <c r="D14" i="6"/>
  <c r="D15" i="6"/>
  <c r="D16" i="6"/>
  <c r="D17" i="6"/>
  <c r="D13" i="6"/>
  <c r="D8" i="6"/>
  <c r="F14" i="2"/>
  <c r="F15" i="2" s="1"/>
  <c r="F16" i="2" s="1"/>
  <c r="F17" i="2" s="1"/>
  <c r="F13" i="2"/>
  <c r="E14" i="2"/>
  <c r="E15" i="2"/>
  <c r="E16" i="2"/>
  <c r="E17" i="2"/>
  <c r="E13" i="2"/>
  <c r="C14" i="2"/>
  <c r="C15" i="2"/>
  <c r="C16" i="2"/>
  <c r="C17" i="2"/>
  <c r="C13" i="2"/>
  <c r="D14" i="5"/>
  <c r="F14" i="5" s="1"/>
  <c r="C14" i="5"/>
  <c r="F13" i="5"/>
  <c r="D13" i="5"/>
  <c r="E14" i="5"/>
  <c r="E15" i="5"/>
  <c r="E16" i="5"/>
  <c r="E17" i="5"/>
  <c r="E13" i="5"/>
  <c r="C13" i="5"/>
  <c r="F15" i="6" l="1"/>
  <c r="C15" i="6"/>
  <c r="E15" i="6" s="1"/>
  <c r="C15" i="5"/>
  <c r="D15" i="5" s="1"/>
  <c r="F15" i="5" s="1"/>
  <c r="C16" i="6" l="1"/>
  <c r="E16" i="6" s="1"/>
  <c r="F16" i="6"/>
  <c r="C16" i="5"/>
  <c r="D16" i="5" s="1"/>
  <c r="F16" i="5" s="1"/>
  <c r="F17" i="6" l="1"/>
  <c r="C17" i="6"/>
  <c r="E17" i="6" s="1"/>
  <c r="C17" i="5"/>
  <c r="D17" i="5" s="1"/>
  <c r="F17" i="5" s="1"/>
</calcChain>
</file>

<file path=xl/sharedStrings.xml><?xml version="1.0" encoding="utf-8"?>
<sst xmlns="http://schemas.openxmlformats.org/spreadsheetml/2006/main" count="36" uniqueCount="13">
  <si>
    <t>Endfälliges Darlehen</t>
  </si>
  <si>
    <t>Darlehenssumme</t>
  </si>
  <si>
    <t>Zinsen</t>
  </si>
  <si>
    <t>Tilgung</t>
  </si>
  <si>
    <t>Laufzeit</t>
  </si>
  <si>
    <t>Jahr</t>
  </si>
  <si>
    <t>Zahlbetrag</t>
  </si>
  <si>
    <t>Restschuld</t>
  </si>
  <si>
    <t>Annuitäten Darlehen</t>
  </si>
  <si>
    <t>Tilgungsdarlehen</t>
  </si>
  <si>
    <t>variabel</t>
  </si>
  <si>
    <t>Darlehenssumme / Laufzeit</t>
  </si>
  <si>
    <t>Tilgung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</si>
</sst>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\ &quot;Jahre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2"/>
    <xf numFmtId="0" fontId="3" fillId="0" borderId="0" xfId="0" applyFont="1"/>
    <xf numFmtId="0" fontId="0" fillId="2" borderId="0" xfId="0" applyFont="1" applyFill="1"/>
    <xf numFmtId="0" fontId="0" fillId="0" borderId="0" xfId="0" applyFont="1"/>
    <xf numFmtId="0" fontId="0" fillId="2" borderId="1" xfId="0" applyFont="1" applyFill="1" applyBorder="1"/>
    <xf numFmtId="0" fontId="3" fillId="0" borderId="2" xfId="0" applyFont="1" applyBorder="1"/>
    <xf numFmtId="0" fontId="0" fillId="2" borderId="2" xfId="0" applyFont="1" applyFill="1" applyBorder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3" fillId="0" borderId="2" xfId="0" applyFont="1" applyBorder="1" applyAlignment="1">
      <alignment horizontal="center"/>
    </xf>
    <xf numFmtId="164" fontId="0" fillId="2" borderId="2" xfId="0" applyNumberFormat="1" applyFont="1" applyFill="1" applyBorder="1"/>
    <xf numFmtId="0" fontId="0" fillId="2" borderId="3" xfId="0" applyFont="1" applyFill="1" applyBorder="1"/>
    <xf numFmtId="164" fontId="0" fillId="2" borderId="4" xfId="0" applyNumberFormat="1" applyFont="1" applyFill="1" applyBorder="1"/>
    <xf numFmtId="164" fontId="0" fillId="2" borderId="5" xfId="0" applyNumberFormat="1" applyFont="1" applyFill="1" applyBorder="1"/>
    <xf numFmtId="0" fontId="0" fillId="0" borderId="3" xfId="0" applyFont="1" applyBorder="1"/>
    <xf numFmtId="164" fontId="0" fillId="0" borderId="4" xfId="0" applyNumberFormat="1" applyFont="1" applyBorder="1"/>
    <xf numFmtId="164" fontId="0" fillId="2" borderId="6" xfId="0" applyNumberFormat="1" applyFont="1" applyFill="1" applyBorder="1"/>
    <xf numFmtId="44" fontId="0" fillId="2" borderId="4" xfId="1" applyFont="1" applyFill="1" applyBorder="1"/>
    <xf numFmtId="44" fontId="0" fillId="0" borderId="0" xfId="1" applyFont="1"/>
    <xf numFmtId="44" fontId="0" fillId="2" borderId="2" xfId="1" applyFont="1" applyFill="1" applyBorder="1"/>
    <xf numFmtId="44" fontId="0" fillId="2" borderId="0" xfId="1" applyNumberFormat="1" applyFont="1" applyFill="1"/>
    <xf numFmtId="44" fontId="0" fillId="0" borderId="0" xfId="1" applyNumberFormat="1" applyFont="1"/>
    <xf numFmtId="44" fontId="0" fillId="2" borderId="1" xfId="1" applyNumberFormat="1" applyFont="1" applyFill="1" applyBorder="1"/>
    <xf numFmtId="44" fontId="0" fillId="2" borderId="2" xfId="1" applyNumberFormat="1" applyFont="1" applyFill="1" applyBorder="1"/>
    <xf numFmtId="44" fontId="0" fillId="0" borderId="0" xfId="0" applyNumberFormat="1"/>
    <xf numFmtId="0" fontId="0" fillId="2" borderId="7" xfId="0" applyFont="1" applyFill="1" applyBorder="1"/>
    <xf numFmtId="164" fontId="0" fillId="2" borderId="8" xfId="0" applyNumberFormat="1" applyFont="1" applyFill="1" applyBorder="1"/>
    <xf numFmtId="6" fontId="0" fillId="2" borderId="8" xfId="0" applyNumberFormat="1" applyFont="1" applyFill="1" applyBorder="1"/>
    <xf numFmtId="44" fontId="2" fillId="0" borderId="0" xfId="2" applyNumberFormat="1"/>
  </cellXfs>
  <cellStyles count="3">
    <cellStyle name="Standard" xfId="0" builtinId="0"/>
    <cellStyle name="Überschrift" xfId="2" builtinId="15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EndfälligesDarlehen!$B$3</c:f>
          <c:strCache>
            <c:ptCount val="1"/>
            <c:pt idx="0">
              <c:v>Endfälliges Darlehen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EndfälligesDarlehen!$C$12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EndfälligesDarlehen!$C$13:$C$17</c:f>
              <c:numCache>
                <c:formatCode>_("€"* #,##0.00_);_("€"* \(#,##0.00\);_("€"* "-"??_);_(@_)</c:formatCode>
                <c:ptCount val="5"/>
                <c:pt idx="0" formatCode="#,##0.00\ &quot;€&quot;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 formatCode="#,##0.00\ &quot;€&quot;">
                  <c:v>5000</c:v>
                </c:pt>
              </c:numCache>
            </c:numRef>
          </c:val>
        </c:ser>
        <c:ser>
          <c:idx val="2"/>
          <c:order val="2"/>
          <c:tx>
            <c:strRef>
              <c:f>EndfälligesDarlehen!$D$12</c:f>
              <c:strCache>
                <c:ptCount val="1"/>
                <c:pt idx="0">
                  <c:v>Tilgung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EndfälligesDarlehen!$D$13:$D$17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&quot;€&quot;#,##0_);[Red]\(&quot;€&quot;#,##0\)">
                  <c:v>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77487296"/>
        <c:axId val="10774883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EndfälligesDarlehen!$B$12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EndfälligesDarlehen!$B$13:$B$17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EndfälligesDarlehen!$E$12</c15:sqref>
                        </c15:formulaRef>
                      </c:ext>
                    </c:extLst>
                    <c:strCache>
                      <c:ptCount val="1"/>
                      <c:pt idx="0">
                        <c:v>Zahlbetrag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EndfälligesDarlehen!$E$13:$E$17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5000</c:v>
                      </c:pt>
                      <c:pt idx="1">
                        <c:v>5000</c:v>
                      </c:pt>
                      <c:pt idx="2">
                        <c:v>5000</c:v>
                      </c:pt>
                      <c:pt idx="3">
                        <c:v>5000</c:v>
                      </c:pt>
                      <c:pt idx="4" formatCode="#,##0.00\ &quot;€&quot;">
                        <c:v>105000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EndfälligesDarlehen!$F$12</c15:sqref>
                        </c15:formulaRef>
                      </c:ext>
                    </c:extLst>
                    <c:strCache>
                      <c:ptCount val="1"/>
                      <c:pt idx="0">
                        <c:v>Restschuld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EndfälligesDarlehen!$F$13:$F$17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100000</c:v>
                      </c:pt>
                      <c:pt idx="1">
                        <c:v>100000</c:v>
                      </c:pt>
                      <c:pt idx="2">
                        <c:v>100000</c:v>
                      </c:pt>
                      <c:pt idx="3">
                        <c:v>100000</c:v>
                      </c:pt>
                      <c:pt idx="4" formatCode="#,##0.00\ &quot;€&quot;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07748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7488384"/>
        <c:crosses val="autoZero"/>
        <c:auto val="1"/>
        <c:lblAlgn val="ctr"/>
        <c:lblOffset val="100"/>
        <c:noMultiLvlLbl val="0"/>
      </c:catAx>
      <c:valAx>
        <c:axId val="1077488384"/>
        <c:scaling>
          <c:orientation val="minMax"/>
          <c:max val="1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748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AnnuitätenDarlehen!$B$3</c:f>
          <c:strCache>
            <c:ptCount val="1"/>
            <c:pt idx="0">
              <c:v>Annuitäten Darlehen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AnnuitätenDarlehen!$C$12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AnnuitätenDarlehen!$C$13:$C$17</c:f>
              <c:numCache>
                <c:formatCode>#,##0.00\ "€"</c:formatCode>
                <c:ptCount val="5"/>
                <c:pt idx="0">
                  <c:v>5000</c:v>
                </c:pt>
                <c:pt idx="1">
                  <c:v>4095.1260093586593</c:v>
                </c:pt>
                <c:pt idx="2">
                  <c:v>3145.0083191852518</c:v>
                </c:pt>
                <c:pt idx="3">
                  <c:v>2147.3847445031743</c:v>
                </c:pt>
                <c:pt idx="4">
                  <c:v>1099.8799910869925</c:v>
                </c:pt>
              </c:numCache>
            </c:numRef>
          </c:val>
        </c:ser>
        <c:ser>
          <c:idx val="2"/>
          <c:order val="2"/>
          <c:tx>
            <c:strRef>
              <c:f>AnnuitätenDarlehen!$D$12</c:f>
              <c:strCache>
                <c:ptCount val="1"/>
                <c:pt idx="0">
                  <c:v>Tilgung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AnnuitätenDarlehen!$D$13:$D$17</c:f>
              <c:numCache>
                <c:formatCode>#,##0.00\ "€"</c:formatCode>
                <c:ptCount val="5"/>
                <c:pt idx="0">
                  <c:v>18097.479812826808</c:v>
                </c:pt>
                <c:pt idx="1">
                  <c:v>19002.353803468148</c:v>
                </c:pt>
                <c:pt idx="2">
                  <c:v>19952.471493641555</c:v>
                </c:pt>
                <c:pt idx="3">
                  <c:v>20950.095068323633</c:v>
                </c:pt>
                <c:pt idx="4">
                  <c:v>21997.599821739816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77474144"/>
        <c:axId val="10774752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AnnuitätenDarlehen!$B$12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AnnuitätenDarlehen!$B$13:$B$17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AnnuitätenDarlehen!$E$12</c15:sqref>
                        </c15:formulaRef>
                      </c:ext>
                    </c:extLst>
                    <c:strCache>
                      <c:ptCount val="1"/>
                      <c:pt idx="0">
                        <c:v>Zahlbetrag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AnnuitätenDarlehen!$E$13:$E$17</c15:sqref>
                        </c15:formulaRef>
                      </c:ext>
                    </c:extLst>
                    <c:numCache>
                      <c:formatCode>#,##0.00\ "€"</c:formatCode>
                      <c:ptCount val="5"/>
                      <c:pt idx="0" formatCode="_(&quot;€&quot;* #,##0.00_);_(&quot;€&quot;* \(#,##0.00\);_(&quot;€&quot;* &quot;-&quot;??_);_(@_)">
                        <c:v>23097.479812826808</c:v>
                      </c:pt>
                      <c:pt idx="1">
                        <c:v>23097.479812826808</c:v>
                      </c:pt>
                      <c:pt idx="2">
                        <c:v>23097.479812826808</c:v>
                      </c:pt>
                      <c:pt idx="3">
                        <c:v>23097.479812826808</c:v>
                      </c:pt>
                      <c:pt idx="4">
                        <c:v>23097.479812826808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AnnuitätenDarlehen!$F$12</c15:sqref>
                        </c15:formulaRef>
                      </c:ext>
                    </c:extLst>
                    <c:strCache>
                      <c:ptCount val="1"/>
                      <c:pt idx="0">
                        <c:v>Restschuld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AnnuitätenDarlehen!$F$13:$F$17</c15:sqref>
                        </c15:formulaRef>
                      </c:ext>
                    </c:extLst>
                    <c:numCache>
                      <c:formatCode>#,##0.00\ "€"</c:formatCode>
                      <c:ptCount val="5"/>
                      <c:pt idx="0">
                        <c:v>81902.520187173184</c:v>
                      </c:pt>
                      <c:pt idx="1">
                        <c:v>62900.166383705036</c:v>
                      </c:pt>
                      <c:pt idx="2">
                        <c:v>42947.694890063482</c:v>
                      </c:pt>
                      <c:pt idx="3">
                        <c:v>21997.599821739848</c:v>
                      </c:pt>
                      <c:pt idx="4">
                        <c:v>3.2741809263825417E-11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0774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7475232"/>
        <c:crosses val="autoZero"/>
        <c:auto val="1"/>
        <c:lblAlgn val="ctr"/>
        <c:lblOffset val="100"/>
        <c:noMultiLvlLbl val="0"/>
      </c:catAx>
      <c:valAx>
        <c:axId val="107747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74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TilgungsDarlehen!$B$3</c:f>
          <c:strCache>
            <c:ptCount val="1"/>
            <c:pt idx="0">
              <c:v>Tilgungsdarlehen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TilgungsDarlehen!$C$12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TilgungsDarlehen!$C$13:$C$17</c:f>
              <c:numCache>
                <c:formatCode>_("€"* #,##0.00_);_("€"* \(#,##0.00\);_("€"* "-"??_);_(@_)</c:formatCode>
                <c:ptCount val="5"/>
                <c:pt idx="0">
                  <c:v>5000</c:v>
                </c:pt>
                <c:pt idx="1">
                  <c:v>4000</c:v>
                </c:pt>
                <c:pt idx="2">
                  <c:v>3000</c:v>
                </c:pt>
                <c:pt idx="3">
                  <c:v>2000</c:v>
                </c:pt>
                <c:pt idx="4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TilgungsDarlehen!$D$12</c:f>
              <c:strCache>
                <c:ptCount val="1"/>
                <c:pt idx="0">
                  <c:v>Tilgung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TilgungsDarlehen!$D$13:$D$17</c:f>
              <c:numCache>
                <c:formatCode>_("€"* #,##0.00_);_("€"* \(#,##0.00\);_("€"* "-"??_);_(@_)</c:formatCode>
                <c:ptCount val="5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77475776"/>
        <c:axId val="10774736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TilgungsDarlehen!$B$12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TilgungsDarlehen!$B$13:$B$17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TilgungsDarlehen!$E$12</c15:sqref>
                        </c15:formulaRef>
                      </c:ext>
                    </c:extLst>
                    <c:strCache>
                      <c:ptCount val="1"/>
                      <c:pt idx="0">
                        <c:v>Zahlbetrag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TilgungsDarlehen!$E$13:$E$17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25000</c:v>
                      </c:pt>
                      <c:pt idx="1">
                        <c:v>24000</c:v>
                      </c:pt>
                      <c:pt idx="2">
                        <c:v>23000</c:v>
                      </c:pt>
                      <c:pt idx="3">
                        <c:v>22000</c:v>
                      </c:pt>
                      <c:pt idx="4">
                        <c:v>21000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TilgungsDarlehen!$F$12</c15:sqref>
                        </c15:formulaRef>
                      </c:ext>
                    </c:extLst>
                    <c:strCache>
                      <c:ptCount val="1"/>
                      <c:pt idx="0">
                        <c:v>Restschuld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TilgungsDarlehen!$F$13:$F$17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80000</c:v>
                      </c:pt>
                      <c:pt idx="1">
                        <c:v>60000</c:v>
                      </c:pt>
                      <c:pt idx="2">
                        <c:v>40000</c:v>
                      </c:pt>
                      <c:pt idx="3">
                        <c:v>20000</c:v>
                      </c:pt>
                      <c:pt idx="4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07747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7473600"/>
        <c:crosses val="autoZero"/>
        <c:auto val="1"/>
        <c:lblAlgn val="ctr"/>
        <c:lblOffset val="100"/>
        <c:noMultiLvlLbl val="0"/>
      </c:catAx>
      <c:valAx>
        <c:axId val="107747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747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6</xdr:row>
      <xdr:rowOff>95250</xdr:rowOff>
    </xdr:from>
    <xdr:to>
      <xdr:col>11</xdr:col>
      <xdr:colOff>400050</xdr:colOff>
      <xdr:row>9</xdr:row>
      <xdr:rowOff>123825</xdr:rowOff>
    </xdr:to>
    <xdr:sp macro="" textlink="">
      <xdr:nvSpPr>
        <xdr:cNvPr id="2" name="Rechteck 1"/>
        <xdr:cNvSpPr/>
      </xdr:nvSpPr>
      <xdr:spPr>
        <a:xfrm>
          <a:off x="5153025" y="1238250"/>
          <a:ext cx="3629025" cy="600075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3200"/>
            <a:t>Endfälliges Darlehen</a:t>
          </a:r>
        </a:p>
      </xdr:txBody>
    </xdr:sp>
    <xdr:clientData/>
  </xdr:twoCellAnchor>
  <xdr:twoCellAnchor>
    <xdr:from>
      <xdr:col>7</xdr:col>
      <xdr:colOff>723900</xdr:colOff>
      <xdr:row>14</xdr:row>
      <xdr:rowOff>0</xdr:rowOff>
    </xdr:from>
    <xdr:to>
      <xdr:col>12</xdr:col>
      <xdr:colOff>676275</xdr:colOff>
      <xdr:row>17</xdr:row>
      <xdr:rowOff>9525</xdr:rowOff>
    </xdr:to>
    <xdr:sp macro="" textlink="">
      <xdr:nvSpPr>
        <xdr:cNvPr id="3" name="Rechteck 2"/>
        <xdr:cNvSpPr/>
      </xdr:nvSpPr>
      <xdr:spPr>
        <a:xfrm>
          <a:off x="6057900" y="2667000"/>
          <a:ext cx="3762375" cy="5810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3200"/>
            <a:t>Annuitätendarlehen</a:t>
          </a:r>
        </a:p>
      </xdr:txBody>
    </xdr:sp>
    <xdr:clientData/>
  </xdr:twoCellAnchor>
  <xdr:twoCellAnchor>
    <xdr:from>
      <xdr:col>6</xdr:col>
      <xdr:colOff>581025</xdr:colOff>
      <xdr:row>21</xdr:row>
      <xdr:rowOff>76200</xdr:rowOff>
    </xdr:from>
    <xdr:to>
      <xdr:col>11</xdr:col>
      <xdr:colOff>533400</xdr:colOff>
      <xdr:row>24</xdr:row>
      <xdr:rowOff>85725</xdr:rowOff>
    </xdr:to>
    <xdr:sp macro="" textlink="">
      <xdr:nvSpPr>
        <xdr:cNvPr id="4" name="Rechteck 3"/>
        <xdr:cNvSpPr/>
      </xdr:nvSpPr>
      <xdr:spPr>
        <a:xfrm>
          <a:off x="5153025" y="4076700"/>
          <a:ext cx="3762375" cy="581025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3200"/>
            <a:t>Tilgungsdarlehen</a:t>
          </a:r>
        </a:p>
      </xdr:txBody>
    </xdr:sp>
    <xdr:clientData/>
  </xdr:twoCellAnchor>
  <xdr:twoCellAnchor>
    <xdr:from>
      <xdr:col>0</xdr:col>
      <xdr:colOff>695325</xdr:colOff>
      <xdr:row>13</xdr:row>
      <xdr:rowOff>95250</xdr:rowOff>
    </xdr:from>
    <xdr:to>
      <xdr:col>5</xdr:col>
      <xdr:colOff>514350</xdr:colOff>
      <xdr:row>16</xdr:row>
      <xdr:rowOff>123825</xdr:rowOff>
    </xdr:to>
    <xdr:sp macro="" textlink="">
      <xdr:nvSpPr>
        <xdr:cNvPr id="5" name="Rechteck 4"/>
        <xdr:cNvSpPr/>
      </xdr:nvSpPr>
      <xdr:spPr>
        <a:xfrm>
          <a:off x="695325" y="2571750"/>
          <a:ext cx="3629025" cy="600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3200"/>
            <a:t>3 Darlehensformen</a:t>
          </a:r>
        </a:p>
      </xdr:txBody>
    </xdr:sp>
    <xdr:clientData/>
  </xdr:twoCellAnchor>
  <xdr:twoCellAnchor>
    <xdr:from>
      <xdr:col>3</xdr:col>
      <xdr:colOff>571500</xdr:colOff>
      <xdr:row>8</xdr:row>
      <xdr:rowOff>171450</xdr:rowOff>
    </xdr:from>
    <xdr:to>
      <xdr:col>6</xdr:col>
      <xdr:colOff>304800</xdr:colOff>
      <xdr:row>12</xdr:row>
      <xdr:rowOff>180975</xdr:rowOff>
    </xdr:to>
    <xdr:cxnSp macro="">
      <xdr:nvCxnSpPr>
        <xdr:cNvPr id="7" name="Gerade Verbindung mit Pfeil 6"/>
        <xdr:cNvCxnSpPr/>
      </xdr:nvCxnSpPr>
      <xdr:spPr>
        <a:xfrm flipV="1">
          <a:off x="2857500" y="1695450"/>
          <a:ext cx="2019300" cy="771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15</xdr:row>
      <xdr:rowOff>57150</xdr:rowOff>
    </xdr:from>
    <xdr:to>
      <xdr:col>7</xdr:col>
      <xdr:colOff>552450</xdr:colOff>
      <xdr:row>15</xdr:row>
      <xdr:rowOff>76201</xdr:rowOff>
    </xdr:to>
    <xdr:cxnSp macro="">
      <xdr:nvCxnSpPr>
        <xdr:cNvPr id="8" name="Gerade Verbindung mit Pfeil 7"/>
        <xdr:cNvCxnSpPr/>
      </xdr:nvCxnSpPr>
      <xdr:spPr>
        <a:xfrm flipV="1">
          <a:off x="4457700" y="2914650"/>
          <a:ext cx="1428750" cy="190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17</xdr:row>
      <xdr:rowOff>123825</xdr:rowOff>
    </xdr:from>
    <xdr:to>
      <xdr:col>6</xdr:col>
      <xdr:colOff>295275</xdr:colOff>
      <xdr:row>22</xdr:row>
      <xdr:rowOff>66676</xdr:rowOff>
    </xdr:to>
    <xdr:cxnSp macro="">
      <xdr:nvCxnSpPr>
        <xdr:cNvPr id="10" name="Gerade Verbindung mit Pfeil 9"/>
        <xdr:cNvCxnSpPr/>
      </xdr:nvCxnSpPr>
      <xdr:spPr>
        <a:xfrm>
          <a:off x="2828925" y="3362325"/>
          <a:ext cx="2038350" cy="8953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479535</xdr:colOff>
      <xdr:row>2</xdr:row>
      <xdr:rowOff>164223</xdr:rowOff>
    </xdr:from>
    <xdr:to>
      <xdr:col>10</xdr:col>
      <xdr:colOff>302171</xdr:colOff>
      <xdr:row>12</xdr:row>
      <xdr:rowOff>170794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591206</xdr:colOff>
      <xdr:row>2</xdr:row>
      <xdr:rowOff>151087</xdr:rowOff>
    </xdr:from>
    <xdr:to>
      <xdr:col>6</xdr:col>
      <xdr:colOff>637189</xdr:colOff>
      <xdr:row>9</xdr:row>
      <xdr:rowOff>65690</xdr:rowOff>
    </xdr:to>
    <xdr:sp macro="" textlink="">
      <xdr:nvSpPr>
        <xdr:cNvPr id="2" name="Rechteck 1"/>
        <xdr:cNvSpPr/>
      </xdr:nvSpPr>
      <xdr:spPr>
        <a:xfrm>
          <a:off x="3724603" y="532087"/>
          <a:ext cx="1937845" cy="13532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Ihr Wunsch:</a:t>
          </a:r>
        </a:p>
        <a:p>
          <a:pPr algn="l"/>
          <a:r>
            <a:rPr lang="de-DE" sz="1100"/>
            <a:t>Darlehen soll bis Ende der Laufzeit getilgt sein. Das bedeutet</a:t>
          </a:r>
          <a:r>
            <a:rPr lang="de-DE" sz="1100" baseline="0"/>
            <a:t> bei gleichbleibendem Zahlbetrag soll die Restschuld am Ende der Laufzeit auf 0 stehen.</a:t>
          </a:r>
          <a:endParaRPr lang="de-DE" sz="1100"/>
        </a:p>
      </xdr:txBody>
    </xdr:sp>
    <xdr:clientData/>
  </xdr:twoCellAnchor>
  <xdr:twoCellAnchor editAs="oneCell">
    <xdr:from>
      <xdr:col>6</xdr:col>
      <xdr:colOff>269329</xdr:colOff>
      <xdr:row>19</xdr:row>
      <xdr:rowOff>88913</xdr:rowOff>
    </xdr:from>
    <xdr:to>
      <xdr:col>11</xdr:col>
      <xdr:colOff>156310</xdr:colOff>
      <xdr:row>28</xdr:row>
      <xdr:rowOff>91421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6846" y="3813516"/>
          <a:ext cx="3696981" cy="1717008"/>
        </a:xfrm>
        <a:prstGeom prst="rect">
          <a:avLst/>
        </a:prstGeom>
      </xdr:spPr>
    </xdr:pic>
    <xdr:clientData/>
  </xdr:twoCellAnchor>
  <xdr:twoCellAnchor>
    <xdr:from>
      <xdr:col>7</xdr:col>
      <xdr:colOff>197068</xdr:colOff>
      <xdr:row>2</xdr:row>
      <xdr:rowOff>124811</xdr:rowOff>
    </xdr:from>
    <xdr:to>
      <xdr:col>10</xdr:col>
      <xdr:colOff>551792</xdr:colOff>
      <xdr:row>12</xdr:row>
      <xdr:rowOff>172764</xdr:rowOff>
    </xdr:to>
    <xdr:graphicFrame macro="">
      <xdr:nvGraphicFramePr>
        <xdr:cNvPr id="4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656895</xdr:colOff>
      <xdr:row>20</xdr:row>
      <xdr:rowOff>98171</xdr:rowOff>
    </xdr:from>
    <xdr:to>
      <xdr:col>3</xdr:col>
      <xdr:colOff>658294</xdr:colOff>
      <xdr:row>29</xdr:row>
      <xdr:rowOff>35681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895" y="4013274"/>
          <a:ext cx="2287399" cy="1652010"/>
        </a:xfrm>
        <a:prstGeom prst="rect">
          <a:avLst/>
        </a:prstGeom>
      </xdr:spPr>
    </xdr:pic>
    <xdr:clientData/>
  </xdr:twoCellAnchor>
  <xdr:twoCellAnchor>
    <xdr:from>
      <xdr:col>3</xdr:col>
      <xdr:colOff>788275</xdr:colOff>
      <xdr:row>20</xdr:row>
      <xdr:rowOff>170795</xdr:rowOff>
    </xdr:from>
    <xdr:to>
      <xdr:col>6</xdr:col>
      <xdr:colOff>111671</xdr:colOff>
      <xdr:row>28</xdr:row>
      <xdr:rowOff>151087</xdr:rowOff>
    </xdr:to>
    <xdr:sp macro="" textlink="">
      <xdr:nvSpPr>
        <xdr:cNvPr id="6" name="Rechteck 5"/>
        <xdr:cNvSpPr/>
      </xdr:nvSpPr>
      <xdr:spPr>
        <a:xfrm>
          <a:off x="3074275" y="4085898"/>
          <a:ext cx="2062655" cy="1504292"/>
        </a:xfrm>
        <a:prstGeom prst="rect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/>
            <a:t>Ihre Bank wünscht sich Profit !!! </a:t>
          </a:r>
        </a:p>
        <a:p>
          <a:pPr algn="l"/>
          <a:r>
            <a:rPr lang="de-DE" sz="1100"/>
            <a:t>Darlehen soll bis Ende der Laufzeit nicht getilgt sein. Das bedeutet</a:t>
          </a:r>
          <a:r>
            <a:rPr lang="de-DE" sz="1100" baseline="0"/>
            <a:t> bei gleichbleibendem Zahlbetrag soll die Restschuld am Ende der Laufzeit auf maximal 90 % der Darlehenssumme stehen.</a:t>
          </a:r>
          <a:endParaRPr lang="de-DE" sz="1100"/>
        </a:p>
      </xdr:txBody>
    </xdr:sp>
    <xdr:clientData/>
  </xdr:twoCellAnchor>
  <xdr:twoCellAnchor editAs="oneCell">
    <xdr:from>
      <xdr:col>0</xdr:col>
      <xdr:colOff>0</xdr:colOff>
      <xdr:row>39</xdr:row>
      <xdr:rowOff>85033</xdr:rowOff>
    </xdr:from>
    <xdr:to>
      <xdr:col>3</xdr:col>
      <xdr:colOff>1399</xdr:colOff>
      <xdr:row>48</xdr:row>
      <xdr:rowOff>22543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619636"/>
          <a:ext cx="2287399" cy="16520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164224</xdr:colOff>
      <xdr:row>3</xdr:row>
      <xdr:rowOff>32843</xdr:rowOff>
    </xdr:from>
    <xdr:to>
      <xdr:col>5</xdr:col>
      <xdr:colOff>1037897</xdr:colOff>
      <xdr:row>9</xdr:row>
      <xdr:rowOff>39414</xdr:rowOff>
    </xdr:to>
    <xdr:sp macro="" textlink="">
      <xdr:nvSpPr>
        <xdr:cNvPr id="2" name="Rechteck 1"/>
        <xdr:cNvSpPr/>
      </xdr:nvSpPr>
      <xdr:spPr>
        <a:xfrm>
          <a:off x="3297621" y="709446"/>
          <a:ext cx="1714500" cy="114957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Ihr Vorteil gleichbleibende verhandelbare Tilgung.</a:t>
          </a:r>
        </a:p>
        <a:p>
          <a:pPr algn="l"/>
          <a:r>
            <a:rPr lang="de-DE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Restschuld am Ende des Darlehens getilgt.</a:t>
          </a:r>
        </a:p>
        <a:p>
          <a:pPr algn="l"/>
          <a:r>
            <a:rPr lang="de-DE" sz="1100"/>
            <a:t>Nachteil hohe Belastung</a:t>
          </a:r>
          <a:r>
            <a:rPr lang="de-DE" sz="1100" baseline="0"/>
            <a:t> am Darlehensbeginn.</a:t>
          </a:r>
        </a:p>
        <a:p>
          <a:pPr algn="l"/>
          <a:r>
            <a:rPr lang="de-DE" sz="1100" baseline="0"/>
            <a:t>. </a:t>
          </a:r>
          <a:endParaRPr lang="de-DE" sz="1100"/>
        </a:p>
      </xdr:txBody>
    </xdr:sp>
    <xdr:clientData/>
  </xdr:twoCellAnchor>
  <xdr:twoCellAnchor>
    <xdr:from>
      <xdr:col>6</xdr:col>
      <xdr:colOff>630620</xdr:colOff>
      <xdr:row>1</xdr:row>
      <xdr:rowOff>137947</xdr:rowOff>
    </xdr:from>
    <xdr:to>
      <xdr:col>10</xdr:col>
      <xdr:colOff>400706</xdr:colOff>
      <xdr:row>11</xdr:row>
      <xdr:rowOff>139918</xdr:rowOff>
    </xdr:to>
    <xdr:graphicFrame macro="">
      <xdr:nvGraphicFramePr>
        <xdr:cNvPr id="3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8:O24"/>
  <sheetViews>
    <sheetView showGridLines="0" showRowColHeaders="0" tabSelected="1" topLeftCell="A6" workbookViewId="0">
      <selection activeCell="O23" sqref="O23"/>
    </sheetView>
  </sheetViews>
  <sheetFormatPr baseColWidth="10" defaultRowHeight="15" x14ac:dyDescent="0.25"/>
  <cols>
    <col min="14" max="14" width="5.7109375" customWidth="1"/>
    <col min="15" max="15" width="30.7109375" customWidth="1"/>
  </cols>
  <sheetData>
    <row r="8" spans="15:15" ht="23.25" x14ac:dyDescent="0.35">
      <c r="O8" s="1" t="s">
        <v>6</v>
      </c>
    </row>
    <row r="9" spans="15:15" ht="23.25" x14ac:dyDescent="0.35">
      <c r="O9" s="30">
        <f>EndfälligesDarlehen!E19</f>
        <v>125000</v>
      </c>
    </row>
    <row r="10" spans="15:15" ht="23.25" x14ac:dyDescent="0.35">
      <c r="O10" s="1"/>
    </row>
    <row r="11" spans="15:15" ht="23.25" x14ac:dyDescent="0.35">
      <c r="O11" s="1"/>
    </row>
    <row r="12" spans="15:15" ht="23.25" x14ac:dyDescent="0.35">
      <c r="O12" s="1"/>
    </row>
    <row r="13" spans="15:15" ht="23.25" x14ac:dyDescent="0.35">
      <c r="O13" s="1"/>
    </row>
    <row r="14" spans="15:15" ht="23.25" x14ac:dyDescent="0.35">
      <c r="O14" s="1"/>
    </row>
    <row r="15" spans="15:15" ht="23.25" x14ac:dyDescent="0.35">
      <c r="O15" s="1" t="s">
        <v>6</v>
      </c>
    </row>
    <row r="16" spans="15:15" ht="23.25" x14ac:dyDescent="0.35">
      <c r="O16" s="30">
        <f>AnnuitätenDarlehen!E19</f>
        <v>115487.39906413405</v>
      </c>
    </row>
    <row r="17" spans="15:15" ht="23.25" x14ac:dyDescent="0.35">
      <c r="O17" s="1"/>
    </row>
    <row r="18" spans="15:15" ht="23.25" x14ac:dyDescent="0.35">
      <c r="O18" s="1"/>
    </row>
    <row r="19" spans="15:15" ht="23.25" x14ac:dyDescent="0.35">
      <c r="O19" s="1"/>
    </row>
    <row r="20" spans="15:15" ht="23.25" x14ac:dyDescent="0.35">
      <c r="O20" s="1"/>
    </row>
    <row r="21" spans="15:15" ht="23.25" x14ac:dyDescent="0.35">
      <c r="O21" s="1"/>
    </row>
    <row r="22" spans="15:15" ht="23.25" x14ac:dyDescent="0.35">
      <c r="O22" s="1" t="s">
        <v>6</v>
      </c>
    </row>
    <row r="23" spans="15:15" ht="23.25" x14ac:dyDescent="0.35">
      <c r="O23" s="30">
        <f>TilgungsDarlehen!E19</f>
        <v>115000</v>
      </c>
    </row>
    <row r="24" spans="15:15" ht="23.25" x14ac:dyDescent="0.35">
      <c r="O24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I19"/>
  <sheetViews>
    <sheetView showGridLines="0" showRowColHeaders="0" zoomScale="145" zoomScaleNormal="145" workbookViewId="0">
      <selection activeCell="E20" sqref="E20"/>
    </sheetView>
  </sheetViews>
  <sheetFormatPr baseColWidth="10" defaultRowHeight="15" x14ac:dyDescent="0.25"/>
  <cols>
    <col min="4" max="4" width="12.7109375" customWidth="1"/>
    <col min="5" max="5" width="13.7109375" customWidth="1"/>
    <col min="6" max="6" width="15.7109375" customWidth="1"/>
  </cols>
  <sheetData>
    <row r="3" spans="2:6" ht="23.25" x14ac:dyDescent="0.35">
      <c r="B3" s="1" t="s">
        <v>0</v>
      </c>
    </row>
    <row r="5" spans="2:6" x14ac:dyDescent="0.25">
      <c r="B5" s="2" t="s">
        <v>1</v>
      </c>
      <c r="D5" s="8">
        <v>100000</v>
      </c>
    </row>
    <row r="6" spans="2:6" x14ac:dyDescent="0.25">
      <c r="B6" s="2" t="s">
        <v>2</v>
      </c>
      <c r="D6" s="9">
        <v>0.05</v>
      </c>
    </row>
    <row r="7" spans="2:6" x14ac:dyDescent="0.25">
      <c r="B7" s="2" t="s">
        <v>4</v>
      </c>
      <c r="D7" s="10">
        <v>5</v>
      </c>
    </row>
    <row r="8" spans="2:6" x14ac:dyDescent="0.25">
      <c r="B8" s="2" t="s">
        <v>3</v>
      </c>
      <c r="D8">
        <v>0</v>
      </c>
    </row>
    <row r="9" spans="2:6" x14ac:dyDescent="0.25">
      <c r="B9" s="2"/>
    </row>
    <row r="12" spans="2:6" x14ac:dyDescent="0.25">
      <c r="B12" s="6" t="s">
        <v>5</v>
      </c>
      <c r="C12" s="6" t="s">
        <v>2</v>
      </c>
      <c r="D12" s="6" t="s">
        <v>3</v>
      </c>
      <c r="E12" s="6" t="s">
        <v>6</v>
      </c>
      <c r="F12" s="11" t="s">
        <v>7</v>
      </c>
    </row>
    <row r="13" spans="2:6" x14ac:dyDescent="0.25">
      <c r="B13" s="7">
        <v>1</v>
      </c>
      <c r="C13" s="12">
        <f>$D$5*$D$6</f>
        <v>5000</v>
      </c>
      <c r="D13" s="21">
        <v>0</v>
      </c>
      <c r="E13" s="21">
        <f>C13+D13</f>
        <v>5000</v>
      </c>
      <c r="F13" s="21">
        <f>D5-D13</f>
        <v>100000</v>
      </c>
    </row>
    <row r="14" spans="2:6" x14ac:dyDescent="0.25">
      <c r="B14" s="4">
        <v>2</v>
      </c>
      <c r="C14" s="20">
        <f t="shared" ref="C14:C17" si="0">$D$5*$D$6</f>
        <v>5000</v>
      </c>
      <c r="D14" s="20">
        <v>0</v>
      </c>
      <c r="E14" s="20">
        <f t="shared" ref="E14:E17" si="1">C14+D14</f>
        <v>5000</v>
      </c>
      <c r="F14" s="20">
        <f>F13-D14</f>
        <v>100000</v>
      </c>
    </row>
    <row r="15" spans="2:6" x14ac:dyDescent="0.25">
      <c r="B15" s="3">
        <v>3</v>
      </c>
      <c r="C15" s="21">
        <f t="shared" si="0"/>
        <v>5000</v>
      </c>
      <c r="D15" s="21">
        <v>0</v>
      </c>
      <c r="E15" s="21">
        <f t="shared" si="1"/>
        <v>5000</v>
      </c>
      <c r="F15" s="21">
        <f t="shared" ref="F15:F17" si="2">F14-D15</f>
        <v>100000</v>
      </c>
    </row>
    <row r="16" spans="2:6" x14ac:dyDescent="0.25">
      <c r="B16" s="4">
        <v>4</v>
      </c>
      <c r="C16" s="20">
        <f t="shared" si="0"/>
        <v>5000</v>
      </c>
      <c r="D16" s="20">
        <v>0</v>
      </c>
      <c r="E16" s="20">
        <f t="shared" si="1"/>
        <v>5000</v>
      </c>
      <c r="F16" s="20">
        <f t="shared" si="2"/>
        <v>100000</v>
      </c>
    </row>
    <row r="17" spans="2:9" x14ac:dyDescent="0.25">
      <c r="B17" s="27">
        <v>5</v>
      </c>
      <c r="C17" s="28">
        <f t="shared" si="0"/>
        <v>5000</v>
      </c>
      <c r="D17" s="29">
        <v>100000</v>
      </c>
      <c r="E17" s="28">
        <f t="shared" si="1"/>
        <v>105000</v>
      </c>
      <c r="F17" s="28">
        <f t="shared" si="2"/>
        <v>0</v>
      </c>
    </row>
    <row r="19" spans="2:9" x14ac:dyDescent="0.25">
      <c r="E19" s="26">
        <f>SUM(E13:E17)</f>
        <v>125000</v>
      </c>
      <c r="I19" s="4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F19"/>
  <sheetViews>
    <sheetView showGridLines="0" showRowColHeaders="0" zoomScale="145" zoomScaleNormal="145" workbookViewId="0">
      <selection activeCell="E20" sqref="E20"/>
    </sheetView>
  </sheetViews>
  <sheetFormatPr baseColWidth="10" defaultRowHeight="15" x14ac:dyDescent="0.25"/>
  <cols>
    <col min="4" max="4" width="12.7109375" customWidth="1"/>
    <col min="5" max="5" width="13.7109375" customWidth="1"/>
    <col min="6" max="6" width="15.7109375" customWidth="1"/>
  </cols>
  <sheetData>
    <row r="3" spans="2:6" ht="23.25" x14ac:dyDescent="0.35">
      <c r="B3" s="1" t="s">
        <v>8</v>
      </c>
    </row>
    <row r="5" spans="2:6" x14ac:dyDescent="0.25">
      <c r="B5" s="2" t="s">
        <v>1</v>
      </c>
      <c r="D5" s="8">
        <v>100000</v>
      </c>
    </row>
    <row r="6" spans="2:6" x14ac:dyDescent="0.25">
      <c r="B6" s="2" t="s">
        <v>2</v>
      </c>
      <c r="D6" s="9">
        <v>0.05</v>
      </c>
    </row>
    <row r="7" spans="2:6" x14ac:dyDescent="0.25">
      <c r="B7" s="2" t="s">
        <v>4</v>
      </c>
      <c r="D7" s="10">
        <v>5</v>
      </c>
    </row>
    <row r="8" spans="2:6" x14ac:dyDescent="0.25">
      <c r="B8" s="2" t="s">
        <v>3</v>
      </c>
      <c r="D8" t="s">
        <v>10</v>
      </c>
    </row>
    <row r="9" spans="2:6" x14ac:dyDescent="0.25">
      <c r="B9" s="2"/>
    </row>
    <row r="12" spans="2:6" x14ac:dyDescent="0.25">
      <c r="B12" s="6" t="s">
        <v>5</v>
      </c>
      <c r="C12" s="6" t="s">
        <v>2</v>
      </c>
      <c r="D12" s="6" t="s">
        <v>3</v>
      </c>
      <c r="E12" s="6" t="s">
        <v>6</v>
      </c>
      <c r="F12" s="6" t="s">
        <v>7</v>
      </c>
    </row>
    <row r="13" spans="2:6" x14ac:dyDescent="0.25">
      <c r="B13" s="13">
        <v>1</v>
      </c>
      <c r="C13" s="14">
        <f>$D$6*D5</f>
        <v>5000</v>
      </c>
      <c r="D13" s="14">
        <f>E13-C13</f>
        <v>18097.479812826808</v>
      </c>
      <c r="E13" s="19">
        <f>1.05^5*$D$5*$D$6/(1.05^5-1)</f>
        <v>23097.479812826808</v>
      </c>
      <c r="F13" s="15">
        <f>D5-D13</f>
        <v>81902.520187173184</v>
      </c>
    </row>
    <row r="14" spans="2:6" x14ac:dyDescent="0.25">
      <c r="B14" s="16">
        <v>2</v>
      </c>
      <c r="C14" s="17">
        <f>F13*$D$6</f>
        <v>4095.1260093586593</v>
      </c>
      <c r="D14" s="17">
        <f>E14-C14</f>
        <v>19002.353803468148</v>
      </c>
      <c r="E14" s="17">
        <f t="shared" ref="E14:E17" si="0">1.05^5*$D$5*$D$6/(1.05^5-1)</f>
        <v>23097.479812826808</v>
      </c>
      <c r="F14" s="17">
        <f>F13-D14</f>
        <v>62900.166383705036</v>
      </c>
    </row>
    <row r="15" spans="2:6" x14ac:dyDescent="0.25">
      <c r="B15" s="13">
        <v>3</v>
      </c>
      <c r="C15" s="14">
        <f t="shared" ref="C15:C17" si="1">F14*$D$6</f>
        <v>3145.0083191852518</v>
      </c>
      <c r="D15" s="14">
        <f t="shared" ref="D15:D17" si="2">E15-C15</f>
        <v>19952.471493641555</v>
      </c>
      <c r="E15" s="14">
        <f t="shared" si="0"/>
        <v>23097.479812826808</v>
      </c>
      <c r="F15" s="14">
        <f t="shared" ref="F15:F17" si="3">F14-D15</f>
        <v>42947.694890063482</v>
      </c>
    </row>
    <row r="16" spans="2:6" x14ac:dyDescent="0.25">
      <c r="B16" s="16">
        <v>4</v>
      </c>
      <c r="C16" s="17">
        <f t="shared" si="1"/>
        <v>2147.3847445031743</v>
      </c>
      <c r="D16" s="17">
        <f t="shared" si="2"/>
        <v>20950.095068323633</v>
      </c>
      <c r="E16" s="17">
        <f t="shared" si="0"/>
        <v>23097.479812826808</v>
      </c>
      <c r="F16" s="17">
        <f t="shared" si="3"/>
        <v>21997.599821739848</v>
      </c>
    </row>
    <row r="17" spans="2:6" x14ac:dyDescent="0.25">
      <c r="B17" s="13">
        <v>5</v>
      </c>
      <c r="C17" s="18">
        <f t="shared" si="1"/>
        <v>1099.8799910869925</v>
      </c>
      <c r="D17" s="18">
        <f t="shared" si="2"/>
        <v>21997.599821739816</v>
      </c>
      <c r="E17" s="18">
        <f t="shared" si="0"/>
        <v>23097.479812826808</v>
      </c>
      <c r="F17" s="18">
        <f t="shared" si="3"/>
        <v>3.2741809263825417E-11</v>
      </c>
    </row>
    <row r="19" spans="2:6" x14ac:dyDescent="0.25">
      <c r="E19" s="26">
        <f>SUM(E13:E17)</f>
        <v>115487.39906413405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F19"/>
  <sheetViews>
    <sheetView showGridLines="0" showRowColHeaders="0" zoomScale="145" zoomScaleNormal="145" workbookViewId="0">
      <selection activeCell="E20" sqref="E20"/>
    </sheetView>
  </sheetViews>
  <sheetFormatPr baseColWidth="10" defaultRowHeight="15" x14ac:dyDescent="0.25"/>
  <cols>
    <col min="4" max="4" width="12.7109375" customWidth="1"/>
    <col min="5" max="5" width="13.7109375" customWidth="1"/>
    <col min="6" max="6" width="15.7109375" customWidth="1"/>
  </cols>
  <sheetData>
    <row r="3" spans="2:6" ht="23.25" x14ac:dyDescent="0.35">
      <c r="B3" s="1" t="s">
        <v>9</v>
      </c>
    </row>
    <row r="5" spans="2:6" x14ac:dyDescent="0.25">
      <c r="B5" s="2" t="s">
        <v>1</v>
      </c>
      <c r="D5" s="8">
        <v>100000</v>
      </c>
    </row>
    <row r="6" spans="2:6" x14ac:dyDescent="0.25">
      <c r="B6" s="2" t="s">
        <v>2</v>
      </c>
      <c r="D6" s="9">
        <v>0.05</v>
      </c>
    </row>
    <row r="7" spans="2:6" x14ac:dyDescent="0.25">
      <c r="B7" s="2" t="s">
        <v>4</v>
      </c>
      <c r="D7" s="10">
        <v>5</v>
      </c>
    </row>
    <row r="8" spans="2:6" x14ac:dyDescent="0.25">
      <c r="B8" s="2" t="s">
        <v>3</v>
      </c>
      <c r="D8" s="8">
        <f>D5/D7</f>
        <v>20000</v>
      </c>
    </row>
    <row r="9" spans="2:6" x14ac:dyDescent="0.25">
      <c r="B9" s="2" t="s">
        <v>12</v>
      </c>
      <c r="C9" t="s">
        <v>11</v>
      </c>
    </row>
    <row r="12" spans="2:6" x14ac:dyDescent="0.25">
      <c r="B12" s="6" t="s">
        <v>5</v>
      </c>
      <c r="C12" s="6" t="s">
        <v>2</v>
      </c>
      <c r="D12" s="6" t="s">
        <v>3</v>
      </c>
      <c r="E12" s="6" t="s">
        <v>6</v>
      </c>
      <c r="F12" s="6" t="s">
        <v>7</v>
      </c>
    </row>
    <row r="13" spans="2:6" x14ac:dyDescent="0.25">
      <c r="B13" s="7">
        <v>1</v>
      </c>
      <c r="C13" s="25">
        <f>D5*D6</f>
        <v>5000</v>
      </c>
      <c r="D13" s="25">
        <f>$D$8</f>
        <v>20000</v>
      </c>
      <c r="E13" s="25">
        <f>D13+C13</f>
        <v>25000</v>
      </c>
      <c r="F13" s="25">
        <f>D5-D13</f>
        <v>80000</v>
      </c>
    </row>
    <row r="14" spans="2:6" x14ac:dyDescent="0.25">
      <c r="B14" s="4">
        <v>2</v>
      </c>
      <c r="C14" s="23">
        <f>$D$6*F13</f>
        <v>4000</v>
      </c>
      <c r="D14" s="23">
        <f t="shared" ref="D14:D17" si="0">$D$8</f>
        <v>20000</v>
      </c>
      <c r="E14" s="23">
        <f>C14+D14</f>
        <v>24000</v>
      </c>
      <c r="F14" s="23">
        <f>F13-D14</f>
        <v>60000</v>
      </c>
    </row>
    <row r="15" spans="2:6" x14ac:dyDescent="0.25">
      <c r="B15" s="3">
        <v>3</v>
      </c>
      <c r="C15" s="22">
        <f t="shared" ref="C15:C17" si="1">$D$6*F14</f>
        <v>3000</v>
      </c>
      <c r="D15" s="22">
        <f t="shared" si="0"/>
        <v>20000</v>
      </c>
      <c r="E15" s="22">
        <f t="shared" ref="E15:E17" si="2">C15+D15</f>
        <v>23000</v>
      </c>
      <c r="F15" s="22">
        <f t="shared" ref="F15:F17" si="3">F14-D15</f>
        <v>40000</v>
      </c>
    </row>
    <row r="16" spans="2:6" x14ac:dyDescent="0.25">
      <c r="B16" s="4">
        <v>4</v>
      </c>
      <c r="C16" s="23">
        <f t="shared" si="1"/>
        <v>2000</v>
      </c>
      <c r="D16" s="23">
        <f t="shared" si="0"/>
        <v>20000</v>
      </c>
      <c r="E16" s="23">
        <f t="shared" si="2"/>
        <v>22000</v>
      </c>
      <c r="F16" s="23">
        <f t="shared" si="3"/>
        <v>20000</v>
      </c>
    </row>
    <row r="17" spans="2:6" x14ac:dyDescent="0.25">
      <c r="B17" s="5">
        <v>5</v>
      </c>
      <c r="C17" s="24">
        <f t="shared" si="1"/>
        <v>1000</v>
      </c>
      <c r="D17" s="24">
        <f t="shared" si="0"/>
        <v>20000</v>
      </c>
      <c r="E17" s="24">
        <f t="shared" si="2"/>
        <v>21000</v>
      </c>
      <c r="F17" s="24">
        <f t="shared" si="3"/>
        <v>0</v>
      </c>
    </row>
    <row r="19" spans="2:6" x14ac:dyDescent="0.25">
      <c r="E19" s="26">
        <f>SUM(E13:E17)</f>
        <v>115000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Darlehensformen</vt:lpstr>
      <vt:lpstr>EndfälligesDarlehen</vt:lpstr>
      <vt:lpstr>AnnuitätenDarlehen</vt:lpstr>
      <vt:lpstr>TilgungsDarlehen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Uwe</cp:lastModifiedBy>
  <dcterms:created xsi:type="dcterms:W3CDTF">2021-04-11T09:26:05Z</dcterms:created>
  <dcterms:modified xsi:type="dcterms:W3CDTF">2021-04-11T13:19:35Z</dcterms:modified>
</cp:coreProperties>
</file>